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0140" yWindow="120" windowWidth="12510" windowHeight="12390"/>
  </bookViews>
  <sheets>
    <sheet name="Datenerhebung" sheetId="2" r:id="rId1"/>
  </sheets>
  <calcPr calcId="145621"/>
</workbook>
</file>

<file path=xl/calcChain.xml><?xml version="1.0" encoding="utf-8"?>
<calcChain xmlns="http://schemas.openxmlformats.org/spreadsheetml/2006/main">
  <c r="F23" i="2" l="1"/>
  <c r="F70" i="2" l="1"/>
  <c r="F59" i="2"/>
  <c r="F71" i="2"/>
  <c r="F69" i="2"/>
  <c r="F68" i="2"/>
  <c r="F67" i="2"/>
  <c r="F58" i="2"/>
  <c r="F50" i="2"/>
  <c r="F36" i="2"/>
  <c r="F35" i="2"/>
  <c r="F22" i="2"/>
  <c r="F21" i="2"/>
  <c r="E62" i="2" l="1"/>
  <c r="E59" i="2"/>
  <c r="E56" i="2"/>
  <c r="E61" i="2"/>
  <c r="E58" i="2"/>
  <c r="E55" i="2"/>
  <c r="E39" i="2"/>
  <c r="E38" i="2"/>
  <c r="E36" i="2"/>
  <c r="E35" i="2"/>
  <c r="E33" i="2"/>
  <c r="E32" i="2"/>
  <c r="E22" i="2"/>
  <c r="E23" i="2"/>
  <c r="E21" i="2"/>
  <c r="E19" i="2"/>
  <c r="E18" i="2"/>
  <c r="E17" i="2"/>
</calcChain>
</file>

<file path=xl/sharedStrings.xml><?xml version="1.0" encoding="utf-8"?>
<sst xmlns="http://schemas.openxmlformats.org/spreadsheetml/2006/main" count="209" uniqueCount="84">
  <si>
    <t>Datenerhebung</t>
  </si>
  <si>
    <t>Datenherkunft (jeweils ankreuzen)</t>
  </si>
  <si>
    <t>Parameter</t>
  </si>
  <si>
    <t>Daten</t>
  </si>
  <si>
    <t>Einheit</t>
  </si>
  <si>
    <t>Berechnung</t>
  </si>
  <si>
    <t>Messung</t>
  </si>
  <si>
    <t>Annahme</t>
  </si>
  <si>
    <t>Biomasse</t>
  </si>
  <si>
    <t>Form</t>
  </si>
  <si>
    <t>Herkunft (Umkreis von)</t>
  </si>
  <si>
    <t>km</t>
  </si>
  <si>
    <t xml:space="preserve">Biomassebedarf im Nennbetrieb </t>
  </si>
  <si>
    <t>Heizwert</t>
  </si>
  <si>
    <t>Wassergehalt unbehandelte Biomasse</t>
  </si>
  <si>
    <t xml:space="preserve">Wassergehalt vorbehandelte Biomasse </t>
  </si>
  <si>
    <t>Ma.-%</t>
  </si>
  <si>
    <t>kW</t>
  </si>
  <si>
    <t>MJ/kg</t>
  </si>
  <si>
    <t>kg/h</t>
  </si>
  <si>
    <t>Wärme</t>
  </si>
  <si>
    <t>Trocknungswärmeleistung</t>
  </si>
  <si>
    <t>Wärmenutzungsgrad</t>
  </si>
  <si>
    <t>%</t>
  </si>
  <si>
    <t>Reststoffe</t>
  </si>
  <si>
    <t xml:space="preserve">Massenstrom der Reststoffe </t>
  </si>
  <si>
    <t>Reststoff 1:</t>
  </si>
  <si>
    <t>Reststoff 2:</t>
  </si>
  <si>
    <t>Massenstrom Brenngas nach Rohgasreinigung</t>
  </si>
  <si>
    <t>MJ/a</t>
  </si>
  <si>
    <t>t/a</t>
  </si>
  <si>
    <t>h</t>
  </si>
  <si>
    <t xml:space="preserve">aus Prozess 1: </t>
  </si>
  <si>
    <t>aus Prozess 2:</t>
  </si>
  <si>
    <t>g/h</t>
  </si>
  <si>
    <t>…</t>
  </si>
  <si>
    <t>Gasleistung Brenngas</t>
  </si>
  <si>
    <t>Methanschlupf (BHKW)</t>
  </si>
  <si>
    <t>Wärmeleistung</t>
  </si>
  <si>
    <t>1 Datenerhebung zur Bilanzierung</t>
  </si>
  <si>
    <t>Nutzwärmeleistung</t>
  </si>
  <si>
    <t>Hilfsmittel mit Energieinhalt</t>
  </si>
  <si>
    <t>Massenstrom der Hilfsmittel</t>
  </si>
  <si>
    <t>Hilfsmittel 1:</t>
  </si>
  <si>
    <t>Hilfsmittel 2:</t>
  </si>
  <si>
    <t>Hilfsmittel 3:</t>
  </si>
  <si>
    <t>Nebenprodukte</t>
  </si>
  <si>
    <t>Nebenprodukte mit Energieinhalt</t>
  </si>
  <si>
    <t>Nebenprodukt 1:</t>
  </si>
  <si>
    <t>Nebenprodukt 2:</t>
  </si>
  <si>
    <t>Massenstrom der Nebenprodukte</t>
  </si>
  <si>
    <t>Nennwärmeleistung</t>
  </si>
  <si>
    <t>Reststoffe mit Energieinhalt</t>
  </si>
  <si>
    <t>Chem. Leistung der Hilfsmittel</t>
  </si>
  <si>
    <t>Therm. Bezugsleistung (Hilfsenergie) (&gt;20°C) der Gesamtanlage</t>
  </si>
  <si>
    <t>Elektr. Nennleistung</t>
  </si>
  <si>
    <t>Chem. Leistung der Nebenprodukte</t>
  </si>
  <si>
    <t>Therm. Leistung der Nebenprodukte (&gt;20 °C)</t>
  </si>
  <si>
    <t>Erläuterung Datenherkunft: z. B. Messmethode, Berechnungsweg, Quelle der Annahme</t>
  </si>
  <si>
    <t xml:space="preserve">Intern genutzte Wärmeleistung ohne Trocknung </t>
  </si>
  <si>
    <t xml:space="preserve">Chem. Leistung der Reststoffe </t>
  </si>
  <si>
    <t xml:space="preserve">Therm. Leistung der Reststoffe (&gt;20 °C) </t>
  </si>
  <si>
    <t xml:space="preserve">Bilanz. Verlustleistung der Gesamtanlage </t>
  </si>
  <si>
    <t>Nicht bilanz. Verlustleistung der Gesamtanlage</t>
  </si>
  <si>
    <t>Jährliche Betriebsstunden</t>
  </si>
  <si>
    <t>Sonstige Methanemissionen</t>
  </si>
  <si>
    <t>Jährlicher Biomasseverbrauch (unbehandelt)</t>
  </si>
  <si>
    <t>Produzierte Gesamtstrommenge</t>
  </si>
  <si>
    <t>Jährliche Nebenproduktmenge</t>
  </si>
  <si>
    <t>Produzierte Gesamtnennwärmemenge</t>
  </si>
  <si>
    <t>Jährlicher Reststoffmenge</t>
  </si>
  <si>
    <t>Tabelle 40 Datenerhebungsbogen Energie- und Stoffbilanz für Biomassevergasungsanlagen (Vorlage)</t>
  </si>
  <si>
    <t>Elektr. Energie</t>
  </si>
  <si>
    <t>Sonstige Angaben</t>
  </si>
  <si>
    <t xml:space="preserve">Elektr. Bezugsleistung der Gesamtanlage (Hilfsenergie) </t>
  </si>
  <si>
    <t>Hilfsmittel</t>
  </si>
  <si>
    <t>L/h</t>
  </si>
  <si>
    <t>x</t>
  </si>
  <si>
    <t>kWh/L</t>
  </si>
  <si>
    <t>kWh/kg</t>
  </si>
  <si>
    <t>kgTS/h</t>
  </si>
  <si>
    <t>MJ/kgTS</t>
  </si>
  <si>
    <t>Bezugsleistung</t>
  </si>
  <si>
    <t xml:space="preserve">Leistung der Biomasse: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</si>
</sst>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color rgb="FF0033CC"/>
      <name val="Arial"/>
      <family val="2"/>
    </font>
    <font>
      <sz val="9"/>
      <color rgb="FF0033CC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9E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C941"/>
        <bgColor indexed="64"/>
      </patternFill>
    </fill>
  </fills>
  <borders count="7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/>
      <right style="thin">
        <color rgb="FF000000"/>
      </right>
      <top style="dashed">
        <color rgb="FF000000"/>
      </top>
      <bottom/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thin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vertical="center" wrapText="1"/>
    </xf>
    <xf numFmtId="0" fontId="1" fillId="2" borderId="58" xfId="0" applyFont="1" applyFill="1" applyBorder="1" applyAlignment="1">
      <alignment vertical="center" wrapText="1"/>
    </xf>
    <xf numFmtId="0" fontId="3" fillId="0" borderId="0" xfId="0" applyFont="1"/>
    <xf numFmtId="0" fontId="1" fillId="2" borderId="0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right" vertical="center" wrapText="1"/>
    </xf>
    <xf numFmtId="0" fontId="4" fillId="3" borderId="60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horizontal="righ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64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53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left" vertical="center" wrapText="1"/>
    </xf>
    <xf numFmtId="0" fontId="1" fillId="3" borderId="57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left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right" vertical="center" wrapText="1"/>
    </xf>
    <xf numFmtId="0" fontId="1" fillId="3" borderId="39" xfId="0" applyFont="1" applyFill="1" applyBorder="1" applyAlignment="1">
      <alignment horizontal="right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4" fillId="3" borderId="65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0" borderId="0" xfId="0" applyFont="1"/>
    <xf numFmtId="0" fontId="1" fillId="3" borderId="2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3" borderId="68" xfId="0" applyFont="1" applyFill="1" applyBorder="1" applyAlignment="1">
      <alignment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6" fillId="5" borderId="6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1" fillId="2" borderId="42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1" fillId="6" borderId="69" xfId="0" applyFont="1" applyFill="1" applyBorder="1" applyAlignment="1">
      <alignment horizontal="left" vertical="center" wrapText="1"/>
    </xf>
    <xf numFmtId="0" fontId="1" fillId="6" borderId="67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70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C941"/>
      <color rgb="FFDC9E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:G5"/>
    </sheetView>
  </sheetViews>
  <sheetFormatPr baseColWidth="10" defaultRowHeight="12.75" x14ac:dyDescent="0.2"/>
  <cols>
    <col min="1" max="1" width="2.7109375" customWidth="1"/>
    <col min="2" max="2" width="9.7109375" customWidth="1"/>
    <col min="3" max="3" width="5.140625" customWidth="1"/>
    <col min="4" max="4" width="17.7109375" customWidth="1"/>
    <col min="5" max="5" width="36.7109375" customWidth="1"/>
    <col min="6" max="6" width="9.7109375" style="11" customWidth="1"/>
    <col min="7" max="7" width="7.42578125" customWidth="1"/>
    <col min="8" max="8" width="13.85546875" customWidth="1"/>
    <col min="9" max="9" width="10.85546875" customWidth="1"/>
    <col min="10" max="10" width="11" customWidth="1"/>
    <col min="11" max="11" width="47" customWidth="1"/>
    <col min="14" max="14" width="9.28515625" customWidth="1"/>
    <col min="15" max="15" width="53.42578125" customWidth="1"/>
    <col min="19" max="19" width="11.28515625" customWidth="1"/>
    <col min="20" max="20" width="11.42578125" customWidth="1"/>
    <col min="21" max="21" width="47.42578125" customWidth="1"/>
  </cols>
  <sheetData>
    <row r="1" spans="2:11" x14ac:dyDescent="0.2">
      <c r="B1" s="63" t="s">
        <v>71</v>
      </c>
    </row>
    <row r="2" spans="2:11" ht="13.5" thickBot="1" x14ac:dyDescent="0.25"/>
    <row r="3" spans="2:11" ht="15.75" customHeight="1" x14ac:dyDescent="0.2">
      <c r="B3" s="92" t="s">
        <v>39</v>
      </c>
      <c r="C3" s="93"/>
      <c r="D3" s="93"/>
      <c r="E3" s="94"/>
      <c r="F3" s="128" t="s">
        <v>0</v>
      </c>
      <c r="G3" s="111"/>
      <c r="H3" s="110" t="s">
        <v>1</v>
      </c>
      <c r="I3" s="111"/>
      <c r="J3" s="112"/>
      <c r="K3" s="138" t="s">
        <v>58</v>
      </c>
    </row>
    <row r="4" spans="2:11" ht="22.5" customHeight="1" thickBot="1" x14ac:dyDescent="0.25">
      <c r="B4" s="95"/>
      <c r="C4" s="96"/>
      <c r="D4" s="98" t="s">
        <v>2</v>
      </c>
      <c r="E4" s="97"/>
      <c r="F4" s="87" t="s">
        <v>3</v>
      </c>
      <c r="G4" s="87" t="s">
        <v>4</v>
      </c>
      <c r="H4" s="60" t="s">
        <v>5</v>
      </c>
      <c r="I4" s="61" t="s">
        <v>6</v>
      </c>
      <c r="J4" s="62" t="s">
        <v>7</v>
      </c>
      <c r="K4" s="139"/>
    </row>
    <row r="5" spans="2:11" ht="20.25" customHeight="1" x14ac:dyDescent="0.2">
      <c r="B5" s="113" t="s">
        <v>8</v>
      </c>
      <c r="C5" s="149"/>
      <c r="D5" s="129" t="s">
        <v>9</v>
      </c>
      <c r="E5" s="130"/>
      <c r="F5" s="147" t="s">
        <v>35</v>
      </c>
      <c r="G5" s="148"/>
      <c r="H5" s="27"/>
      <c r="I5" s="28"/>
      <c r="J5" s="29"/>
      <c r="K5" s="19"/>
    </row>
    <row r="6" spans="2:11" ht="20.25" customHeight="1" x14ac:dyDescent="0.2">
      <c r="B6" s="114"/>
      <c r="C6" s="117"/>
      <c r="D6" s="126" t="s">
        <v>10</v>
      </c>
      <c r="E6" s="127"/>
      <c r="F6" s="13" t="s">
        <v>35</v>
      </c>
      <c r="G6" s="66" t="s">
        <v>11</v>
      </c>
      <c r="H6" s="30"/>
      <c r="I6" s="31"/>
      <c r="J6" s="32"/>
      <c r="K6" s="20"/>
    </row>
    <row r="7" spans="2:11" ht="20.25" customHeight="1" x14ac:dyDescent="0.2">
      <c r="B7" s="114"/>
      <c r="C7" s="117"/>
      <c r="D7" s="126" t="s">
        <v>12</v>
      </c>
      <c r="E7" s="127"/>
      <c r="F7" s="13" t="s">
        <v>35</v>
      </c>
      <c r="G7" s="66" t="s">
        <v>80</v>
      </c>
      <c r="H7" s="30"/>
      <c r="I7" s="31"/>
      <c r="J7" s="32"/>
      <c r="K7" s="20"/>
    </row>
    <row r="8" spans="2:11" ht="20.25" customHeight="1" x14ac:dyDescent="0.2">
      <c r="B8" s="114"/>
      <c r="C8" s="117"/>
      <c r="D8" s="104" t="s">
        <v>83</v>
      </c>
      <c r="E8" s="104"/>
      <c r="F8" s="104"/>
      <c r="G8" s="104"/>
      <c r="H8" s="104"/>
      <c r="I8" s="104"/>
      <c r="J8" s="104"/>
      <c r="K8" s="105"/>
    </row>
    <row r="9" spans="2:11" ht="20.25" customHeight="1" x14ac:dyDescent="0.2">
      <c r="B9" s="114"/>
      <c r="C9" s="117"/>
      <c r="D9" s="126" t="s">
        <v>13</v>
      </c>
      <c r="E9" s="127"/>
      <c r="F9" s="13" t="s">
        <v>35</v>
      </c>
      <c r="G9" s="66" t="s">
        <v>81</v>
      </c>
      <c r="H9" s="30"/>
      <c r="I9" s="31"/>
      <c r="J9" s="32"/>
      <c r="K9" s="22"/>
    </row>
    <row r="10" spans="2:11" ht="20.25" customHeight="1" x14ac:dyDescent="0.2">
      <c r="B10" s="114"/>
      <c r="C10" s="117"/>
      <c r="D10" s="126" t="s">
        <v>14</v>
      </c>
      <c r="E10" s="127"/>
      <c r="F10" s="14" t="s">
        <v>35</v>
      </c>
      <c r="G10" s="10" t="s">
        <v>16</v>
      </c>
      <c r="H10" s="30"/>
      <c r="I10" s="31"/>
      <c r="J10" s="32"/>
      <c r="K10" s="22"/>
    </row>
    <row r="11" spans="2:11" ht="20.25" customHeight="1" x14ac:dyDescent="0.2">
      <c r="B11" s="114"/>
      <c r="C11" s="117"/>
      <c r="D11" s="145" t="s">
        <v>15</v>
      </c>
      <c r="E11" s="146"/>
      <c r="F11" s="14" t="s">
        <v>35</v>
      </c>
      <c r="G11" s="78" t="s">
        <v>16</v>
      </c>
      <c r="H11" s="33"/>
      <c r="I11" s="34"/>
      <c r="J11" s="35"/>
      <c r="K11" s="79"/>
    </row>
    <row r="12" spans="2:11" ht="19.5" customHeight="1" x14ac:dyDescent="0.2">
      <c r="B12" s="122" t="s">
        <v>75</v>
      </c>
      <c r="C12" s="123"/>
      <c r="D12" s="106" t="s">
        <v>41</v>
      </c>
      <c r="E12" s="106"/>
      <c r="F12" s="106"/>
      <c r="G12" s="106"/>
      <c r="H12" s="106"/>
      <c r="I12" s="106"/>
      <c r="J12" s="106"/>
      <c r="K12" s="107"/>
    </row>
    <row r="13" spans="2:11" ht="19.5" customHeight="1" x14ac:dyDescent="0.2">
      <c r="B13" s="114"/>
      <c r="C13" s="117"/>
      <c r="D13" s="6" t="s">
        <v>43</v>
      </c>
      <c r="E13" s="15" t="s">
        <v>35</v>
      </c>
      <c r="F13" s="13" t="s">
        <v>35</v>
      </c>
      <c r="G13" s="66" t="s">
        <v>78</v>
      </c>
      <c r="H13" s="30"/>
      <c r="I13" s="31"/>
      <c r="J13" s="32"/>
      <c r="K13" s="21"/>
    </row>
    <row r="14" spans="2:11" ht="19.5" customHeight="1" x14ac:dyDescent="0.2">
      <c r="B14" s="114"/>
      <c r="C14" s="117"/>
      <c r="D14" s="6" t="s">
        <v>44</v>
      </c>
      <c r="E14" s="15" t="s">
        <v>35</v>
      </c>
      <c r="F14" s="13" t="s">
        <v>35</v>
      </c>
      <c r="G14" s="66" t="s">
        <v>78</v>
      </c>
      <c r="H14" s="30"/>
      <c r="I14" s="31"/>
      <c r="J14" s="32"/>
      <c r="K14" s="21"/>
    </row>
    <row r="15" spans="2:11" ht="19.5" customHeight="1" x14ac:dyDescent="0.2">
      <c r="B15" s="114"/>
      <c r="C15" s="117"/>
      <c r="D15" s="6" t="s">
        <v>45</v>
      </c>
      <c r="E15" s="15" t="s">
        <v>35</v>
      </c>
      <c r="F15" s="14" t="s">
        <v>35</v>
      </c>
      <c r="G15" s="66" t="s">
        <v>78</v>
      </c>
      <c r="H15" s="30"/>
      <c r="I15" s="31"/>
      <c r="J15" s="32"/>
      <c r="K15" s="21"/>
    </row>
    <row r="16" spans="2:11" ht="19.5" customHeight="1" x14ac:dyDescent="0.2">
      <c r="B16" s="114"/>
      <c r="C16" s="117"/>
      <c r="D16" s="104" t="s">
        <v>42</v>
      </c>
      <c r="E16" s="104"/>
      <c r="F16" s="104"/>
      <c r="G16" s="104"/>
      <c r="H16" s="104"/>
      <c r="I16" s="104"/>
      <c r="J16" s="104"/>
      <c r="K16" s="105"/>
    </row>
    <row r="17" spans="2:11" ht="19.5" customHeight="1" x14ac:dyDescent="0.2">
      <c r="B17" s="114"/>
      <c r="C17" s="117"/>
      <c r="D17" s="6" t="s">
        <v>43</v>
      </c>
      <c r="E17" s="75" t="str">
        <f>E13</f>
        <v>…</v>
      </c>
      <c r="F17" s="13" t="s">
        <v>35</v>
      </c>
      <c r="G17" s="66" t="s">
        <v>76</v>
      </c>
      <c r="H17" s="30"/>
      <c r="I17" s="31"/>
      <c r="J17" s="32"/>
      <c r="K17" s="21"/>
    </row>
    <row r="18" spans="2:11" ht="19.5" customHeight="1" x14ac:dyDescent="0.2">
      <c r="B18" s="114"/>
      <c r="C18" s="117"/>
      <c r="D18" s="6" t="s">
        <v>44</v>
      </c>
      <c r="E18" s="75" t="str">
        <f>E14</f>
        <v>…</v>
      </c>
      <c r="F18" s="13" t="s">
        <v>35</v>
      </c>
      <c r="G18" s="66" t="s">
        <v>76</v>
      </c>
      <c r="H18" s="30"/>
      <c r="I18" s="31"/>
      <c r="J18" s="32"/>
      <c r="K18" s="21"/>
    </row>
    <row r="19" spans="2:11" ht="19.5" customHeight="1" x14ac:dyDescent="0.2">
      <c r="B19" s="114"/>
      <c r="C19" s="117"/>
      <c r="D19" s="6" t="s">
        <v>45</v>
      </c>
      <c r="E19" s="75" t="str">
        <f>E15</f>
        <v>…</v>
      </c>
      <c r="F19" s="14" t="s">
        <v>35</v>
      </c>
      <c r="G19" s="66" t="s">
        <v>76</v>
      </c>
      <c r="H19" s="30"/>
      <c r="I19" s="31"/>
      <c r="J19" s="32"/>
      <c r="K19" s="20"/>
    </row>
    <row r="20" spans="2:11" ht="19.5" customHeight="1" x14ac:dyDescent="0.2">
      <c r="B20" s="114"/>
      <c r="C20" s="117"/>
      <c r="D20" s="104" t="s">
        <v>53</v>
      </c>
      <c r="E20" s="104"/>
      <c r="F20" s="104"/>
      <c r="G20" s="104"/>
      <c r="H20" s="104"/>
      <c r="I20" s="104"/>
      <c r="J20" s="104"/>
      <c r="K20" s="105"/>
    </row>
    <row r="21" spans="2:11" ht="19.5" customHeight="1" x14ac:dyDescent="0.2">
      <c r="B21" s="114"/>
      <c r="C21" s="117"/>
      <c r="D21" s="6" t="s">
        <v>43</v>
      </c>
      <c r="E21" s="75" t="str">
        <f>E13</f>
        <v>…</v>
      </c>
      <c r="F21" s="89" t="e">
        <f>F13*F17</f>
        <v>#VALUE!</v>
      </c>
      <c r="G21" s="66" t="s">
        <v>17</v>
      </c>
      <c r="H21" s="30" t="s">
        <v>77</v>
      </c>
      <c r="I21" s="31"/>
      <c r="J21" s="32"/>
      <c r="K21" s="22"/>
    </row>
    <row r="22" spans="2:11" ht="19.5" customHeight="1" x14ac:dyDescent="0.2">
      <c r="B22" s="114"/>
      <c r="C22" s="117"/>
      <c r="D22" s="6" t="s">
        <v>44</v>
      </c>
      <c r="E22" s="75" t="str">
        <f t="shared" ref="E22:E23" si="0">E14</f>
        <v>…</v>
      </c>
      <c r="F22" s="89" t="e">
        <f>F14*F18</f>
        <v>#VALUE!</v>
      </c>
      <c r="G22" s="66" t="s">
        <v>17</v>
      </c>
      <c r="H22" s="30" t="s">
        <v>77</v>
      </c>
      <c r="I22" s="31"/>
      <c r="J22" s="32"/>
      <c r="K22" s="22"/>
    </row>
    <row r="23" spans="2:11" ht="19.5" customHeight="1" x14ac:dyDescent="0.2">
      <c r="B23" s="114"/>
      <c r="C23" s="117"/>
      <c r="D23" s="6" t="s">
        <v>45</v>
      </c>
      <c r="E23" s="75" t="str">
        <f t="shared" si="0"/>
        <v>…</v>
      </c>
      <c r="F23" s="89" t="e">
        <f>F15*F19</f>
        <v>#VALUE!</v>
      </c>
      <c r="G23" s="66" t="s">
        <v>17</v>
      </c>
      <c r="H23" s="30" t="s">
        <v>77</v>
      </c>
      <c r="I23" s="31"/>
      <c r="J23" s="32"/>
      <c r="K23" s="22"/>
    </row>
    <row r="24" spans="2:11" ht="19.5" customHeight="1" x14ac:dyDescent="0.2">
      <c r="B24" s="114"/>
      <c r="C24" s="117"/>
      <c r="D24" s="76" t="s">
        <v>82</v>
      </c>
      <c r="E24" s="76"/>
      <c r="F24" s="86"/>
      <c r="G24" s="76"/>
      <c r="H24" s="76"/>
      <c r="I24" s="76"/>
      <c r="J24" s="76"/>
      <c r="K24" s="77"/>
    </row>
    <row r="25" spans="2:11" ht="19.5" customHeight="1" x14ac:dyDescent="0.2">
      <c r="B25" s="114"/>
      <c r="C25" s="117"/>
      <c r="D25" s="126" t="s">
        <v>54</v>
      </c>
      <c r="E25" s="127"/>
      <c r="F25" s="13" t="s">
        <v>35</v>
      </c>
      <c r="G25" s="74" t="s">
        <v>17</v>
      </c>
      <c r="H25" s="30"/>
      <c r="I25" s="31"/>
      <c r="J25" s="32"/>
      <c r="K25" s="23"/>
    </row>
    <row r="26" spans="2:11" ht="19.5" customHeight="1" x14ac:dyDescent="0.2">
      <c r="B26" s="124"/>
      <c r="C26" s="125"/>
      <c r="D26" s="131" t="s">
        <v>74</v>
      </c>
      <c r="E26" s="132"/>
      <c r="F26" s="84" t="s">
        <v>35</v>
      </c>
      <c r="G26" s="85" t="s">
        <v>17</v>
      </c>
      <c r="H26" s="38"/>
      <c r="I26" s="39"/>
      <c r="J26" s="40"/>
      <c r="K26" s="24"/>
    </row>
    <row r="27" spans="2:11" ht="21" customHeight="1" x14ac:dyDescent="0.2">
      <c r="B27" s="120" t="s">
        <v>72</v>
      </c>
      <c r="C27" s="121"/>
      <c r="D27" s="133" t="s">
        <v>55</v>
      </c>
      <c r="E27" s="134"/>
      <c r="F27" s="14" t="s">
        <v>35</v>
      </c>
      <c r="G27" s="78" t="s">
        <v>17</v>
      </c>
      <c r="H27" s="80"/>
      <c r="I27" s="81"/>
      <c r="J27" s="82"/>
      <c r="K27" s="83"/>
    </row>
    <row r="28" spans="2:11" ht="21" customHeight="1" x14ac:dyDescent="0.2">
      <c r="B28" s="114" t="s">
        <v>46</v>
      </c>
      <c r="C28" s="117"/>
      <c r="D28" s="106" t="s">
        <v>47</v>
      </c>
      <c r="E28" s="106"/>
      <c r="F28" s="106"/>
      <c r="G28" s="106"/>
      <c r="H28" s="106"/>
      <c r="I28" s="106"/>
      <c r="J28" s="106"/>
      <c r="K28" s="107"/>
    </row>
    <row r="29" spans="2:11" ht="21" customHeight="1" x14ac:dyDescent="0.2">
      <c r="B29" s="114"/>
      <c r="C29" s="117"/>
      <c r="D29" s="6" t="s">
        <v>48</v>
      </c>
      <c r="E29" s="16" t="s">
        <v>35</v>
      </c>
      <c r="F29" s="13" t="s">
        <v>35</v>
      </c>
      <c r="G29" s="66" t="s">
        <v>79</v>
      </c>
      <c r="H29" s="30"/>
      <c r="I29" s="31"/>
      <c r="J29" s="32"/>
      <c r="K29" s="21"/>
    </row>
    <row r="30" spans="2:11" ht="21" customHeight="1" x14ac:dyDescent="0.2">
      <c r="B30" s="114"/>
      <c r="C30" s="117"/>
      <c r="D30" s="6" t="s">
        <v>49</v>
      </c>
      <c r="E30" s="16" t="s">
        <v>35</v>
      </c>
      <c r="F30" s="14" t="s">
        <v>35</v>
      </c>
      <c r="G30" s="66" t="s">
        <v>18</v>
      </c>
      <c r="H30" s="30"/>
      <c r="I30" s="31"/>
      <c r="J30" s="32"/>
      <c r="K30" s="21"/>
    </row>
    <row r="31" spans="2:11" ht="21" customHeight="1" x14ac:dyDescent="0.2">
      <c r="B31" s="114"/>
      <c r="C31" s="117"/>
      <c r="D31" s="104" t="s">
        <v>50</v>
      </c>
      <c r="E31" s="104"/>
      <c r="F31" s="104"/>
      <c r="G31" s="104"/>
      <c r="H31" s="104"/>
      <c r="I31" s="104"/>
      <c r="J31" s="104"/>
      <c r="K31" s="105"/>
    </row>
    <row r="32" spans="2:11" ht="21" customHeight="1" x14ac:dyDescent="0.2">
      <c r="B32" s="114"/>
      <c r="C32" s="117"/>
      <c r="D32" s="6" t="s">
        <v>48</v>
      </c>
      <c r="E32" s="65" t="str">
        <f>E29</f>
        <v>…</v>
      </c>
      <c r="F32" s="13" t="s">
        <v>35</v>
      </c>
      <c r="G32" s="66" t="s">
        <v>19</v>
      </c>
      <c r="H32" s="30"/>
      <c r="I32" s="31"/>
      <c r="J32" s="32"/>
      <c r="K32" s="21"/>
    </row>
    <row r="33" spans="2:11" ht="21" customHeight="1" x14ac:dyDescent="0.2">
      <c r="B33" s="114"/>
      <c r="C33" s="117"/>
      <c r="D33" s="6" t="s">
        <v>49</v>
      </c>
      <c r="E33" s="65" t="str">
        <f>E30</f>
        <v>…</v>
      </c>
      <c r="F33" s="14" t="s">
        <v>35</v>
      </c>
      <c r="G33" s="66" t="s">
        <v>19</v>
      </c>
      <c r="H33" s="30"/>
      <c r="I33" s="31"/>
      <c r="J33" s="32"/>
      <c r="K33" s="21"/>
    </row>
    <row r="34" spans="2:11" ht="21" customHeight="1" x14ac:dyDescent="0.2">
      <c r="B34" s="114"/>
      <c r="C34" s="117"/>
      <c r="D34" s="104" t="s">
        <v>56</v>
      </c>
      <c r="E34" s="104"/>
      <c r="F34" s="104"/>
      <c r="G34" s="104"/>
      <c r="H34" s="104"/>
      <c r="I34" s="104"/>
      <c r="J34" s="104"/>
      <c r="K34" s="105"/>
    </row>
    <row r="35" spans="2:11" ht="21" customHeight="1" x14ac:dyDescent="0.2">
      <c r="B35" s="114"/>
      <c r="C35" s="117"/>
      <c r="D35" s="6" t="s">
        <v>48</v>
      </c>
      <c r="E35" s="65" t="str">
        <f>E29</f>
        <v>…</v>
      </c>
      <c r="F35" s="89" t="e">
        <f>F29*F32</f>
        <v>#VALUE!</v>
      </c>
      <c r="G35" s="66" t="s">
        <v>17</v>
      </c>
      <c r="H35" s="30" t="s">
        <v>77</v>
      </c>
      <c r="I35" s="31"/>
      <c r="J35" s="31"/>
      <c r="K35" s="22"/>
    </row>
    <row r="36" spans="2:11" ht="21" customHeight="1" x14ac:dyDescent="0.2">
      <c r="B36" s="114"/>
      <c r="C36" s="117"/>
      <c r="D36" s="6" t="s">
        <v>49</v>
      </c>
      <c r="E36" s="65" t="str">
        <f>E30</f>
        <v>…</v>
      </c>
      <c r="F36" s="90" t="e">
        <f>(F30*1000000)*(F33/60/60)/1000</f>
        <v>#VALUE!</v>
      </c>
      <c r="G36" s="66" t="s">
        <v>17</v>
      </c>
      <c r="H36" s="30" t="s">
        <v>77</v>
      </c>
      <c r="I36" s="31"/>
      <c r="J36" s="31"/>
      <c r="K36" s="25"/>
    </row>
    <row r="37" spans="2:11" ht="21" customHeight="1" x14ac:dyDescent="0.2">
      <c r="B37" s="114"/>
      <c r="C37" s="117"/>
      <c r="D37" s="104" t="s">
        <v>57</v>
      </c>
      <c r="E37" s="104"/>
      <c r="F37" s="104"/>
      <c r="G37" s="104"/>
      <c r="H37" s="104"/>
      <c r="I37" s="104"/>
      <c r="J37" s="104"/>
      <c r="K37" s="105"/>
    </row>
    <row r="38" spans="2:11" ht="21" customHeight="1" x14ac:dyDescent="0.2">
      <c r="B38" s="114"/>
      <c r="C38" s="117"/>
      <c r="D38" s="72" t="s">
        <v>48</v>
      </c>
      <c r="E38" s="71" t="str">
        <f>E29</f>
        <v>…</v>
      </c>
      <c r="F38" s="17" t="s">
        <v>35</v>
      </c>
      <c r="G38" s="74" t="s">
        <v>17</v>
      </c>
      <c r="H38" s="30"/>
      <c r="I38" s="31"/>
      <c r="J38" s="32"/>
      <c r="K38" s="21"/>
    </row>
    <row r="39" spans="2:11" ht="21" customHeight="1" thickBot="1" x14ac:dyDescent="0.25">
      <c r="B39" s="118"/>
      <c r="C39" s="119"/>
      <c r="D39" s="7" t="s">
        <v>49</v>
      </c>
      <c r="E39" s="65" t="str">
        <f>E30</f>
        <v>…</v>
      </c>
      <c r="F39" s="18" t="s">
        <v>35</v>
      </c>
      <c r="G39" s="73" t="s">
        <v>17</v>
      </c>
      <c r="H39" s="41"/>
      <c r="I39" s="42"/>
      <c r="J39" s="43"/>
      <c r="K39" s="26"/>
    </row>
    <row r="40" spans="2:11" ht="15.75" customHeight="1" thickBot="1" x14ac:dyDescent="0.25">
      <c r="B40" s="3"/>
      <c r="C40" s="3"/>
      <c r="D40" s="3"/>
      <c r="E40" s="3"/>
      <c r="H40" s="3"/>
      <c r="I40" s="3"/>
      <c r="J40" s="3"/>
      <c r="K40" s="3"/>
    </row>
    <row r="41" spans="2:11" ht="15.75" customHeight="1" x14ac:dyDescent="0.2">
      <c r="B41" s="140" t="s">
        <v>39</v>
      </c>
      <c r="C41" s="141"/>
      <c r="D41" s="141"/>
      <c r="E41" s="142"/>
      <c r="F41" s="128" t="s">
        <v>0</v>
      </c>
      <c r="G41" s="112"/>
      <c r="H41" s="110" t="s">
        <v>1</v>
      </c>
      <c r="I41" s="111"/>
      <c r="J41" s="112"/>
      <c r="K41" s="138" t="s">
        <v>58</v>
      </c>
    </row>
    <row r="42" spans="2:11" ht="19.5" customHeight="1" thickBot="1" x14ac:dyDescent="0.25">
      <c r="B42" s="143" t="s">
        <v>2</v>
      </c>
      <c r="C42" s="144"/>
      <c r="D42" s="144"/>
      <c r="E42" s="139"/>
      <c r="F42" s="88" t="s">
        <v>3</v>
      </c>
      <c r="G42" s="68" t="s">
        <v>4</v>
      </c>
      <c r="H42" s="60" t="s">
        <v>5</v>
      </c>
      <c r="I42" s="61" t="s">
        <v>6</v>
      </c>
      <c r="J42" s="62" t="s">
        <v>7</v>
      </c>
      <c r="K42" s="139"/>
    </row>
    <row r="43" spans="2:11" ht="18.75" customHeight="1" x14ac:dyDescent="0.2">
      <c r="B43" s="113" t="s">
        <v>20</v>
      </c>
      <c r="C43" s="115" t="s">
        <v>38</v>
      </c>
      <c r="D43" s="115"/>
      <c r="E43" s="116"/>
      <c r="F43" s="8"/>
      <c r="G43" s="69"/>
      <c r="H43" s="56"/>
      <c r="I43" s="57"/>
      <c r="J43" s="58"/>
      <c r="K43" s="59"/>
    </row>
    <row r="44" spans="2:11" ht="18.75" customHeight="1" x14ac:dyDescent="0.2">
      <c r="B44" s="114"/>
      <c r="C44" s="101" t="s">
        <v>32</v>
      </c>
      <c r="D44" s="101"/>
      <c r="E44" s="15" t="s">
        <v>35</v>
      </c>
      <c r="F44" s="13" t="s">
        <v>35</v>
      </c>
      <c r="G44" s="66" t="s">
        <v>17</v>
      </c>
      <c r="H44" s="30"/>
      <c r="I44" s="31"/>
      <c r="J44" s="32"/>
      <c r="K44" s="21"/>
    </row>
    <row r="45" spans="2:11" ht="18.75" customHeight="1" x14ac:dyDescent="0.2">
      <c r="B45" s="114"/>
      <c r="C45" s="101" t="s">
        <v>33</v>
      </c>
      <c r="D45" s="101"/>
      <c r="E45" s="15" t="s">
        <v>35</v>
      </c>
      <c r="F45" s="13" t="s">
        <v>35</v>
      </c>
      <c r="G45" s="66" t="s">
        <v>17</v>
      </c>
      <c r="H45" s="30"/>
      <c r="I45" s="31"/>
      <c r="J45" s="32"/>
      <c r="K45" s="21"/>
    </row>
    <row r="46" spans="2:11" ht="18.75" customHeight="1" x14ac:dyDescent="0.2">
      <c r="B46" s="114"/>
      <c r="C46" s="99" t="s">
        <v>21</v>
      </c>
      <c r="D46" s="99"/>
      <c r="E46" s="100"/>
      <c r="F46" s="13" t="s">
        <v>35</v>
      </c>
      <c r="G46" s="66" t="s">
        <v>17</v>
      </c>
      <c r="H46" s="30"/>
      <c r="I46" s="31"/>
      <c r="J46" s="32"/>
      <c r="K46" s="20"/>
    </row>
    <row r="47" spans="2:11" ht="18.75" customHeight="1" x14ac:dyDescent="0.2">
      <c r="B47" s="114"/>
      <c r="C47" s="99" t="s">
        <v>51</v>
      </c>
      <c r="D47" s="99"/>
      <c r="E47" s="100"/>
      <c r="F47" s="13" t="s">
        <v>35</v>
      </c>
      <c r="G47" s="66" t="s">
        <v>17</v>
      </c>
      <c r="H47" s="30"/>
      <c r="I47" s="31"/>
      <c r="J47" s="32"/>
      <c r="K47" s="20"/>
    </row>
    <row r="48" spans="2:11" ht="18.75" customHeight="1" x14ac:dyDescent="0.2">
      <c r="B48" s="114"/>
      <c r="C48" s="99" t="s">
        <v>59</v>
      </c>
      <c r="D48" s="99"/>
      <c r="E48" s="100"/>
      <c r="F48" s="13" t="s">
        <v>35</v>
      </c>
      <c r="G48" s="66" t="s">
        <v>17</v>
      </c>
      <c r="H48" s="30"/>
      <c r="I48" s="31"/>
      <c r="J48" s="32"/>
      <c r="K48" s="20"/>
    </row>
    <row r="49" spans="1:11" ht="18.75" customHeight="1" x14ac:dyDescent="0.2">
      <c r="A49" s="11"/>
      <c r="B49" s="114"/>
      <c r="C49" s="126" t="s">
        <v>40</v>
      </c>
      <c r="D49" s="126"/>
      <c r="E49" s="127"/>
      <c r="F49" s="64" t="s">
        <v>35</v>
      </c>
      <c r="G49" s="10" t="s">
        <v>17</v>
      </c>
      <c r="H49" s="33"/>
      <c r="I49" s="31"/>
      <c r="J49" s="32"/>
      <c r="K49" s="44"/>
    </row>
    <row r="50" spans="1:11" ht="15.75" customHeight="1" x14ac:dyDescent="0.2">
      <c r="B50" s="114"/>
      <c r="C50" s="108" t="s">
        <v>22</v>
      </c>
      <c r="D50" s="108"/>
      <c r="E50" s="109"/>
      <c r="F50" s="91" t="e">
        <f>F49/F47*100</f>
        <v>#VALUE!</v>
      </c>
      <c r="G50" s="10" t="s">
        <v>23</v>
      </c>
      <c r="H50" s="33" t="s">
        <v>77</v>
      </c>
      <c r="I50" s="34"/>
      <c r="J50" s="35"/>
      <c r="K50" s="44"/>
    </row>
    <row r="51" spans="1:11" ht="20.25" customHeight="1" x14ac:dyDescent="0.2">
      <c r="B51" s="122" t="s">
        <v>24</v>
      </c>
      <c r="C51" s="106" t="s">
        <v>52</v>
      </c>
      <c r="D51" s="106"/>
      <c r="E51" s="106"/>
      <c r="F51" s="106"/>
      <c r="G51" s="106"/>
      <c r="H51" s="106"/>
      <c r="I51" s="106"/>
      <c r="J51" s="106"/>
      <c r="K51" s="107"/>
    </row>
    <row r="52" spans="1:11" ht="20.25" customHeight="1" x14ac:dyDescent="0.2">
      <c r="B52" s="114"/>
      <c r="C52" s="101" t="s">
        <v>26</v>
      </c>
      <c r="D52" s="101"/>
      <c r="E52" s="15" t="s">
        <v>35</v>
      </c>
      <c r="F52" s="52" t="s">
        <v>35</v>
      </c>
      <c r="G52" s="66" t="s">
        <v>18</v>
      </c>
      <c r="H52" s="30"/>
      <c r="I52" s="31"/>
      <c r="J52" s="32"/>
      <c r="K52" s="21"/>
    </row>
    <row r="53" spans="1:11" ht="20.25" customHeight="1" x14ac:dyDescent="0.2">
      <c r="B53" s="114"/>
      <c r="C53" s="101" t="s">
        <v>27</v>
      </c>
      <c r="D53" s="101"/>
      <c r="E53" s="15" t="s">
        <v>35</v>
      </c>
      <c r="F53" s="52" t="s">
        <v>35</v>
      </c>
      <c r="G53" s="66" t="s">
        <v>78</v>
      </c>
      <c r="H53" s="30"/>
      <c r="I53" s="31"/>
      <c r="J53" s="32"/>
      <c r="K53" s="21"/>
    </row>
    <row r="54" spans="1:11" ht="20.25" customHeight="1" x14ac:dyDescent="0.2">
      <c r="B54" s="114"/>
      <c r="C54" s="104" t="s">
        <v>25</v>
      </c>
      <c r="D54" s="104"/>
      <c r="E54" s="104"/>
      <c r="F54" s="104"/>
      <c r="G54" s="104"/>
      <c r="H54" s="104"/>
      <c r="I54" s="104"/>
      <c r="J54" s="104"/>
      <c r="K54" s="105"/>
    </row>
    <row r="55" spans="1:11" ht="20.25" customHeight="1" x14ac:dyDescent="0.2">
      <c r="B55" s="114"/>
      <c r="C55" s="101" t="s">
        <v>26</v>
      </c>
      <c r="D55" s="101"/>
      <c r="E55" s="75" t="str">
        <f>E52</f>
        <v>…</v>
      </c>
      <c r="F55" s="52" t="s">
        <v>35</v>
      </c>
      <c r="G55" s="66" t="s">
        <v>19</v>
      </c>
      <c r="H55" s="30"/>
      <c r="I55" s="31"/>
      <c r="J55" s="32"/>
      <c r="K55" s="21"/>
    </row>
    <row r="56" spans="1:11" ht="20.25" customHeight="1" x14ac:dyDescent="0.2">
      <c r="B56" s="114"/>
      <c r="C56" s="101" t="s">
        <v>27</v>
      </c>
      <c r="D56" s="101"/>
      <c r="E56" s="75" t="str">
        <f>E53</f>
        <v>…</v>
      </c>
      <c r="F56" s="52" t="s">
        <v>35</v>
      </c>
      <c r="G56" s="66" t="s">
        <v>76</v>
      </c>
      <c r="H56" s="30"/>
      <c r="I56" s="31"/>
      <c r="J56" s="32"/>
      <c r="K56" s="21"/>
    </row>
    <row r="57" spans="1:11" ht="20.25" customHeight="1" x14ac:dyDescent="0.2">
      <c r="B57" s="114"/>
      <c r="C57" s="104" t="s">
        <v>60</v>
      </c>
      <c r="D57" s="104"/>
      <c r="E57" s="104"/>
      <c r="F57" s="104"/>
      <c r="G57" s="104"/>
      <c r="H57" s="104"/>
      <c r="I57" s="104"/>
      <c r="J57" s="104"/>
      <c r="K57" s="105"/>
    </row>
    <row r="58" spans="1:11" ht="20.25" customHeight="1" x14ac:dyDescent="0.2">
      <c r="B58" s="114"/>
      <c r="C58" s="101" t="s">
        <v>26</v>
      </c>
      <c r="D58" s="101"/>
      <c r="E58" s="75" t="str">
        <f>E52</f>
        <v>…</v>
      </c>
      <c r="F58" s="89" t="e">
        <f>(F52*1000000)*(F55/60/60)/1000</f>
        <v>#VALUE!</v>
      </c>
      <c r="G58" s="66" t="s">
        <v>17</v>
      </c>
      <c r="H58" s="30" t="s">
        <v>77</v>
      </c>
      <c r="I58" s="31"/>
      <c r="J58" s="31"/>
      <c r="K58" s="21"/>
    </row>
    <row r="59" spans="1:11" ht="20.25" customHeight="1" x14ac:dyDescent="0.2">
      <c r="B59" s="114"/>
      <c r="C59" s="101" t="s">
        <v>27</v>
      </c>
      <c r="D59" s="101"/>
      <c r="E59" s="75" t="str">
        <f>E53</f>
        <v>…</v>
      </c>
      <c r="F59" s="89" t="e">
        <f>F53*F56</f>
        <v>#VALUE!</v>
      </c>
      <c r="G59" s="66" t="s">
        <v>17</v>
      </c>
      <c r="H59" s="30" t="s">
        <v>77</v>
      </c>
      <c r="I59" s="31"/>
      <c r="J59" s="31"/>
      <c r="K59" s="25"/>
    </row>
    <row r="60" spans="1:11" ht="20.25" customHeight="1" x14ac:dyDescent="0.2">
      <c r="B60" s="114"/>
      <c r="C60" s="104" t="s">
        <v>61</v>
      </c>
      <c r="D60" s="104"/>
      <c r="E60" s="104"/>
      <c r="F60" s="104"/>
      <c r="G60" s="104"/>
      <c r="H60" s="104"/>
      <c r="I60" s="104"/>
      <c r="J60" s="104"/>
      <c r="K60" s="105"/>
    </row>
    <row r="61" spans="1:11" ht="20.25" customHeight="1" x14ac:dyDescent="0.2">
      <c r="B61" s="114"/>
      <c r="C61" s="101" t="s">
        <v>26</v>
      </c>
      <c r="D61" s="101"/>
      <c r="E61" s="75" t="str">
        <f>E52</f>
        <v>…</v>
      </c>
      <c r="F61" s="52" t="s">
        <v>35</v>
      </c>
      <c r="G61" s="66" t="s">
        <v>17</v>
      </c>
      <c r="H61" s="30"/>
      <c r="I61" s="31"/>
      <c r="J61" s="32"/>
      <c r="K61" s="21"/>
    </row>
    <row r="62" spans="1:11" ht="20.25" customHeight="1" x14ac:dyDescent="0.2">
      <c r="B62" s="124"/>
      <c r="C62" s="137" t="s">
        <v>27</v>
      </c>
      <c r="D62" s="137"/>
      <c r="E62" s="75" t="str">
        <f>E53</f>
        <v>…</v>
      </c>
      <c r="F62" s="53" t="s">
        <v>35</v>
      </c>
      <c r="G62" s="70" t="s">
        <v>17</v>
      </c>
      <c r="H62" s="38"/>
      <c r="I62" s="39"/>
      <c r="J62" s="40"/>
      <c r="K62" s="45"/>
    </row>
    <row r="63" spans="1:11" ht="22.5" customHeight="1" x14ac:dyDescent="0.2">
      <c r="B63" s="114" t="s">
        <v>73</v>
      </c>
      <c r="C63" s="102" t="s">
        <v>28</v>
      </c>
      <c r="D63" s="102"/>
      <c r="E63" s="103"/>
      <c r="F63" s="54" t="s">
        <v>35</v>
      </c>
      <c r="G63" s="67" t="s">
        <v>19</v>
      </c>
      <c r="H63" s="36"/>
      <c r="I63" s="46"/>
      <c r="J63" s="37"/>
      <c r="K63" s="47"/>
    </row>
    <row r="64" spans="1:11" ht="22.5" customHeight="1" x14ac:dyDescent="0.2">
      <c r="B64" s="114"/>
      <c r="C64" s="126" t="s">
        <v>36</v>
      </c>
      <c r="D64" s="126"/>
      <c r="E64" s="127"/>
      <c r="F64" s="55" t="s">
        <v>35</v>
      </c>
      <c r="G64" s="9" t="s">
        <v>17</v>
      </c>
      <c r="H64" s="48"/>
      <c r="I64" s="49"/>
      <c r="J64" s="50"/>
      <c r="K64" s="23"/>
    </row>
    <row r="65" spans="2:11" ht="22.5" customHeight="1" x14ac:dyDescent="0.2">
      <c r="B65" s="114"/>
      <c r="C65" s="99" t="s">
        <v>62</v>
      </c>
      <c r="D65" s="99"/>
      <c r="E65" s="100"/>
      <c r="F65" s="13" t="s">
        <v>35</v>
      </c>
      <c r="G65" s="66" t="s">
        <v>17</v>
      </c>
      <c r="H65" s="30"/>
      <c r="I65" s="31"/>
      <c r="J65" s="32"/>
      <c r="K65" s="20"/>
    </row>
    <row r="66" spans="2:11" ht="22.5" customHeight="1" x14ac:dyDescent="0.2">
      <c r="B66" s="114"/>
      <c r="C66" s="99" t="s">
        <v>63</v>
      </c>
      <c r="D66" s="99"/>
      <c r="E66" s="100"/>
      <c r="F66" s="13" t="s">
        <v>35</v>
      </c>
      <c r="G66" s="66" t="s">
        <v>17</v>
      </c>
      <c r="H66" s="30"/>
      <c r="I66" s="31"/>
      <c r="J66" s="32"/>
      <c r="K66" s="20"/>
    </row>
    <row r="67" spans="2:11" ht="22.5" customHeight="1" x14ac:dyDescent="0.2">
      <c r="B67" s="114"/>
      <c r="C67" s="99" t="s">
        <v>67</v>
      </c>
      <c r="D67" s="99"/>
      <c r="E67" s="100"/>
      <c r="F67" s="89" t="e">
        <f>F72*(F27*1000/60/60)/1000</f>
        <v>#VALUE!</v>
      </c>
      <c r="G67" s="66" t="s">
        <v>29</v>
      </c>
      <c r="H67" s="30" t="s">
        <v>77</v>
      </c>
      <c r="I67" s="49"/>
      <c r="J67" s="50"/>
      <c r="K67" s="20"/>
    </row>
    <row r="68" spans="2:11" ht="22.5" customHeight="1" x14ac:dyDescent="0.2">
      <c r="B68" s="114"/>
      <c r="C68" s="99" t="s">
        <v>69</v>
      </c>
      <c r="D68" s="99"/>
      <c r="E68" s="100"/>
      <c r="F68" s="89" t="e">
        <f>F72*(F47*1000/60/60)/1000</f>
        <v>#VALUE!</v>
      </c>
      <c r="G68" s="66" t="s">
        <v>29</v>
      </c>
      <c r="H68" s="30" t="s">
        <v>77</v>
      </c>
      <c r="I68" s="31"/>
      <c r="J68" s="32"/>
      <c r="K68" s="20"/>
    </row>
    <row r="69" spans="2:11" ht="22.5" customHeight="1" x14ac:dyDescent="0.2">
      <c r="B69" s="114"/>
      <c r="C69" s="99" t="s">
        <v>66</v>
      </c>
      <c r="D69" s="99"/>
      <c r="E69" s="100"/>
      <c r="F69" s="89" t="e">
        <f>F6/((100-F10)/100)*F72/1000</f>
        <v>#VALUE!</v>
      </c>
      <c r="G69" s="66" t="s">
        <v>30</v>
      </c>
      <c r="H69" s="30" t="s">
        <v>77</v>
      </c>
      <c r="I69" s="31"/>
      <c r="J69" s="32"/>
      <c r="K69" s="20"/>
    </row>
    <row r="70" spans="2:11" ht="22.5" customHeight="1" x14ac:dyDescent="0.2">
      <c r="B70" s="114"/>
      <c r="C70" s="99" t="s">
        <v>70</v>
      </c>
      <c r="D70" s="99"/>
      <c r="E70" s="100"/>
      <c r="F70" s="89" t="e">
        <f>(F55+F56*Dichte)*F72/1000</f>
        <v>#VALUE!</v>
      </c>
      <c r="G70" s="66" t="s">
        <v>30</v>
      </c>
      <c r="H70" s="30" t="s">
        <v>77</v>
      </c>
      <c r="I70" s="49"/>
      <c r="J70" s="50"/>
      <c r="K70" s="20"/>
    </row>
    <row r="71" spans="2:11" ht="22.5" customHeight="1" x14ac:dyDescent="0.2">
      <c r="B71" s="114"/>
      <c r="C71" s="99" t="s">
        <v>68</v>
      </c>
      <c r="D71" s="99"/>
      <c r="E71" s="100"/>
      <c r="F71" s="89" t="e">
        <f>(F32+F33)*F72/1000</f>
        <v>#VALUE!</v>
      </c>
      <c r="G71" s="66" t="s">
        <v>30</v>
      </c>
      <c r="H71" s="30" t="s">
        <v>77</v>
      </c>
      <c r="I71" s="31"/>
      <c r="J71" s="32"/>
      <c r="K71" s="20"/>
    </row>
    <row r="72" spans="2:11" ht="22.5" customHeight="1" x14ac:dyDescent="0.2">
      <c r="B72" s="114"/>
      <c r="C72" s="99" t="s">
        <v>64</v>
      </c>
      <c r="D72" s="99"/>
      <c r="E72" s="100"/>
      <c r="F72" s="13" t="s">
        <v>35</v>
      </c>
      <c r="G72" s="66" t="s">
        <v>31</v>
      </c>
      <c r="H72" s="30"/>
      <c r="I72" s="31"/>
      <c r="J72" s="32"/>
      <c r="K72" s="20"/>
    </row>
    <row r="73" spans="2:11" ht="22.5" customHeight="1" x14ac:dyDescent="0.2">
      <c r="B73" s="114"/>
      <c r="C73" s="126" t="s">
        <v>37</v>
      </c>
      <c r="D73" s="126"/>
      <c r="E73" s="127"/>
      <c r="F73" s="14" t="s">
        <v>35</v>
      </c>
      <c r="G73" s="10" t="s">
        <v>34</v>
      </c>
      <c r="H73" s="33"/>
      <c r="I73" s="34"/>
      <c r="J73" s="35"/>
      <c r="K73" s="44"/>
    </row>
    <row r="74" spans="2:11" ht="22.5" customHeight="1" thickBot="1" x14ac:dyDescent="0.25">
      <c r="B74" s="118"/>
      <c r="C74" s="135" t="s">
        <v>65</v>
      </c>
      <c r="D74" s="135"/>
      <c r="E74" s="136"/>
      <c r="F74" s="18" t="s">
        <v>35</v>
      </c>
      <c r="G74" s="5" t="s">
        <v>34</v>
      </c>
      <c r="H74" s="41"/>
      <c r="I74" s="42"/>
      <c r="J74" s="43"/>
      <c r="K74" s="51"/>
    </row>
    <row r="75" spans="2:11" ht="15.75" customHeight="1" x14ac:dyDescent="0.2">
      <c r="B75" s="1"/>
      <c r="C75" s="2"/>
      <c r="D75" s="2"/>
      <c r="E75" s="2"/>
      <c r="F75" s="4"/>
      <c r="G75" s="2"/>
      <c r="H75" s="1"/>
      <c r="I75" s="1"/>
      <c r="J75" s="1"/>
      <c r="K75" s="12"/>
    </row>
    <row r="78" spans="2:11" ht="60.75" customHeight="1" x14ac:dyDescent="0.2"/>
  </sheetData>
  <mergeCells count="65">
    <mergeCell ref="B51:B62"/>
    <mergeCell ref="B63:B74"/>
    <mergeCell ref="D8:K8"/>
    <mergeCell ref="D12:K12"/>
    <mergeCell ref="D16:K16"/>
    <mergeCell ref="D20:K20"/>
    <mergeCell ref="D28:K28"/>
    <mergeCell ref="K3:K4"/>
    <mergeCell ref="B41:E41"/>
    <mergeCell ref="F41:G41"/>
    <mergeCell ref="H41:J41"/>
    <mergeCell ref="K41:K42"/>
    <mergeCell ref="B42:E42"/>
    <mergeCell ref="D11:E11"/>
    <mergeCell ref="D10:E10"/>
    <mergeCell ref="D9:E9"/>
    <mergeCell ref="F5:G5"/>
    <mergeCell ref="B5:C11"/>
    <mergeCell ref="C74:E74"/>
    <mergeCell ref="C55:D55"/>
    <mergeCell ref="C56:D56"/>
    <mergeCell ref="C69:E69"/>
    <mergeCell ref="C58:D58"/>
    <mergeCell ref="C59:D59"/>
    <mergeCell ref="C61:D61"/>
    <mergeCell ref="C62:D62"/>
    <mergeCell ref="C68:E68"/>
    <mergeCell ref="C57:K57"/>
    <mergeCell ref="C60:K60"/>
    <mergeCell ref="C73:E73"/>
    <mergeCell ref="C67:E67"/>
    <mergeCell ref="C66:E66"/>
    <mergeCell ref="C72:E72"/>
    <mergeCell ref="C70:E70"/>
    <mergeCell ref="H3:J3"/>
    <mergeCell ref="B43:B50"/>
    <mergeCell ref="C43:E43"/>
    <mergeCell ref="B28:C39"/>
    <mergeCell ref="B27:C27"/>
    <mergeCell ref="B12:C26"/>
    <mergeCell ref="C49:E49"/>
    <mergeCell ref="F3:G3"/>
    <mergeCell ref="D6:E6"/>
    <mergeCell ref="D5:E5"/>
    <mergeCell ref="D7:E7"/>
    <mergeCell ref="D26:E26"/>
    <mergeCell ref="D25:E25"/>
    <mergeCell ref="D27:E27"/>
    <mergeCell ref="C44:D44"/>
    <mergeCell ref="D31:K31"/>
    <mergeCell ref="D34:K34"/>
    <mergeCell ref="D37:K37"/>
    <mergeCell ref="C51:K51"/>
    <mergeCell ref="C54:K54"/>
    <mergeCell ref="C50:E50"/>
    <mergeCell ref="C48:E48"/>
    <mergeCell ref="C47:E47"/>
    <mergeCell ref="C46:E46"/>
    <mergeCell ref="C45:D45"/>
    <mergeCell ref="C71:E71"/>
    <mergeCell ref="C52:D52"/>
    <mergeCell ref="C63:E63"/>
    <mergeCell ref="C65:E65"/>
    <mergeCell ref="C53:D53"/>
    <mergeCell ref="C64:E64"/>
  </mergeCell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scale="51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a32649c660f613f2efca023c04f1e4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3bd5b30da81adf0232bc759dde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AB66AB-1DFC-4268-BD2C-CABC37153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FC2FD7-FDA5-423E-8941-DF5C3AE25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E1B9F-B7AF-4D58-B674-00888CCB66AA}">
  <ds:schemaRefs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Datenerhebung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2012-09-07T08:05:30Z</cp:lastPrinted>
  <dcterms:created xsi:type="dcterms:W3CDTF">2001-11-15T10:09:06Z</dcterms:created>
  <dcterms:modified xsi:type="dcterms:W3CDTF">2015-08-10T15:21:22Z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